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7950" activeTab="1"/>
  </bookViews>
  <sheets>
    <sheet name="Grafikon1" sheetId="1" r:id="rId1"/>
    <sheet name="List1" sheetId="2" r:id="rId2"/>
  </sheets>
  <definedNames/>
  <calcPr fullCalcOnLoad="1"/>
</workbook>
</file>

<file path=xl/sharedStrings.xml><?xml version="1.0" encoding="utf-8"?>
<sst xmlns="http://schemas.openxmlformats.org/spreadsheetml/2006/main" count="62" uniqueCount="62">
  <si>
    <t>Klasa</t>
  </si>
  <si>
    <t>Urbroj:</t>
  </si>
  <si>
    <r>
      <t>Predmet</t>
    </r>
    <r>
      <rPr>
        <sz val="13"/>
        <rFont val="Times New Roman"/>
        <family val="1"/>
      </rPr>
      <t xml:space="preserve">: </t>
    </r>
  </si>
  <si>
    <t>- dostavlja se</t>
  </si>
  <si>
    <t>I PRIHODI/PRIMICI</t>
  </si>
  <si>
    <t>II RASHODI/IZDACI</t>
  </si>
  <si>
    <t>Veća odstupanja od ostvarenja u izvještajnom razdoblju prethodne godine desila su se u većim dijelom zbog provođenja drugih i različitih aktivnosti u ovom izvještajnom razdoblju nego su to ona bila u istom razdoblju prošle godine.</t>
  </si>
  <si>
    <t>Bilješke uz  financijske izvještaje proračuna Općine Orehovica za razdoblje</t>
  </si>
  <si>
    <t>Broj RKP-a:</t>
  </si>
  <si>
    <t>Matični broj:</t>
  </si>
  <si>
    <t>Naziv obveznika:</t>
  </si>
  <si>
    <t>OIB:</t>
  </si>
  <si>
    <t>Razina:</t>
  </si>
  <si>
    <t>Šifra djelatnosti:</t>
  </si>
  <si>
    <t>Razdjel:</t>
  </si>
  <si>
    <t>Općina Orehovica</t>
  </si>
  <si>
    <t xml:space="preserve">Sjedište i adresa obveznika: </t>
  </si>
  <si>
    <t>Orehovica, Čakovečka 9</t>
  </si>
  <si>
    <t>0252587</t>
  </si>
  <si>
    <t>33312</t>
  </si>
  <si>
    <t xml:space="preserve">Proračun nema korisnika pa bilješke </t>
  </si>
  <si>
    <t>vrijede i kao konsolidirane</t>
  </si>
  <si>
    <t>8411</t>
  </si>
  <si>
    <t>nema razdjela</t>
  </si>
  <si>
    <t>Izvršenje proračuna 2016. godina</t>
  </si>
  <si>
    <t>Izvršenje proračuna 2017. godina</t>
  </si>
  <si>
    <t>Masa sredstava za plaće zaposlenih u jedinicama lokalne i područne (regionalne) samouprave ne smije iznositi više od 20% prihoda poslovanja jedinice ostvarenih u prethodnoj godini, umanjenih za prihode:</t>
  </si>
  <si>
    <t>– od domaćih i stranih pomoći i donacija, osim pomoći za preuzete državne službenike na temelju posebnog zakona,</t>
  </si>
  <si>
    <t>– iz posebnih ugovora: sufinanciranje građana za mjesnu samoupravu te</t>
  </si>
  <si>
    <t>– ostvarene s osnove dodatnog udjela u porezu na dohodak i pomoći izravnanja za financiranje decentraliziranih funkcija.</t>
  </si>
  <si>
    <t>Osnovica</t>
  </si>
  <si>
    <t>u postotku</t>
  </si>
  <si>
    <t xml:space="preserve">Izračun mase plaća </t>
  </si>
  <si>
    <t>Obračun  plaće - bez javnih radova</t>
  </si>
  <si>
    <t>Tijekom izvještajnog razdoblja Općina Orehovica nije prodala niti jedno gradilište.</t>
  </si>
  <si>
    <t xml:space="preserve">Tijekom izvještajnog razdoblja općina nije imala prihode od vlastite djelatnosti, jer nema ustrojenu takvu djelatnost. Općina nije davala nikakve zajmove. </t>
  </si>
  <si>
    <t>400-02/20-01/01</t>
  </si>
  <si>
    <t>2109/22-03/02-20-2</t>
  </si>
  <si>
    <t>Orehovica, 14.02.2020</t>
  </si>
  <si>
    <t xml:space="preserve">od 01.01.-31.12.2019 godine </t>
  </si>
  <si>
    <t>Izvršenje proračuna 2019 godina</t>
  </si>
  <si>
    <t>Izvršenje proračuna 2018 godina</t>
  </si>
  <si>
    <t>U obračunskom razdoblju I-XII mjesec 2019 godine ostvareni su ukupni prihodi/primici u iznosu od 7.916.462,61 kn  što je 102,00%  ostvarenja godišnjeg plana, odnosno 92,2% ostvarenja promatranog obračunskog razdoblja u 2018. godini</t>
  </si>
  <si>
    <t>Neutrošena sredstva (žiro račun i blagajna ) na početku obračunskog razdoblja iznosila su 2.483.897,28 kuna, a krajem obračunskog razdoblja iznose 1.843.134,06  kuna.</t>
  </si>
  <si>
    <t>Navedena stanja sredstava na početku i na kraju obračunskog razdoblja sadrže sredstva Hrvatskih voda d.d. za koje se ubire naknada za uređenje voda (10.551,93 kn), a ne iskazuje se niti u prihodima, niti u rashodima proračuna.</t>
  </si>
  <si>
    <t>U odnosu na isto obračunsko razdoblje prošle godine ostvareni  prihodi poslovanja iznosili su 7.903.312,00 kn i  manji su za 60.947,00kn, tj manji su za 0,8%.</t>
  </si>
  <si>
    <t>U istom razdoblju 2018. godine općina je prihodovala  pomoći iz proračuna u iznosu od 1.598.280.00 kn, dok je u 2019 godini prihodovala 1.318.625,00 kuna. Navedeno se odnosi na  iznos tekuće pomoći iz državnog proračuna u iznosu od 7.750,00 kn za predškolu, tekuće pomoći iz županijskog proračuna u iznosu od 159.600,00 kuna namijenjen je za financiranje pomoći za drva. Nadalje, Ministarstvo regionalnog razvoja je projekt "Jezerčica" sufinanciralo iznosom od 103.275,00 kn projekt izgradnje zaobilaznice u Podbrestu u iznosu od 500.000,00 kn, igralište u romskom naselju u izsu od 250.000,00 kn. Ministarstvo graditeljstva sufinanciralo je projekt oborinske odvodnje i rasvjete spojne ceste u iznosu od 248.000,00 kn.  Međimurska županija je sufinancirala i izvođenje radova na izgradnji nadstrešnice na mjesnom groblju u Podbrestu u iznosu od 50.000,00 kn.  Sva dobivena sredstva utrošena su namjenski, te će u propisanim rokovima biti izrađena izvješća o trošenju navedenih namjenskih sredstava.</t>
  </si>
  <si>
    <t>U istom proračunskom razdoblju 2018. godine Općina je od prihoda od dividendi prihodovala 159.220,00 kn, dok je u istom razdoblju 2019 godine prihod iznosio samo 25.000,00 kn. Razlog tome su manji prihodi od poslovanja  javnog poduzeća Međimurje-plin d.o.o. u kojem općina Orehovica participira u vlasničkoj strukturi.</t>
  </si>
  <si>
    <t>Prihodi od komunalne naknade veći su za  20.931,00 kuna ili 6,0% (2016 - 306.290,00 kuna, 2017 -329.869,00 kuna, a 2018 347.964,00 kn 2019 - 368.895,00) u odnosu na isto obračunsko razdoblje prošle godine. Unatoč tome što se kontinuirano provode mjere prisilne naplate, odašilju se opomene dužnicima, te se usmeno ili telefonski neplatiše upozoravaju o dugovanjima, teška gospodarska situacija pridonijela je činjenici da se jako teško naplaćuju dugovanja dužnika za komunalnu naknadu i naknadu za uređenje voda. Navedeno povećanje naplate još uvijek nije dovoljno učinkovito da bi se potraživanja Općine Orehovica svela na optimalnu razinu. Međutim kroz cijelu 2019 godinu Općina Orehovica je pribjegla krajnjem obliku naplate svojih potraživanja, te odaslala rješenja o ovrhama na adrese okorjelih dužnika. I navedena mjera samo je djelomično učinkovita zbog već gore navedenih razloga.</t>
  </si>
  <si>
    <t>Komunalni doprinosi su u istom razdoblju prošle godine naplaćeni u iznosu od 53.202,00 kn, dok je u istom razdoblju 2019 godine naplaćeno 116.586,00 kn.  Dinamika punjenja navedenih prihoda uvelike ovisi o dinamici izdavanja rješenja o izvedenom stanju u postupcima ozakonjenja nezakonito izgrađenih objekata pri nadležnim državnim službama.</t>
  </si>
  <si>
    <t>Sukladno ranijim Okružnicama o predaji financijskih izvještaja proračuna, proračunskih i izvanproračunskih korisnika državnog proračuna te proračunskih i izvanproračunskih korisnika jedinica lokalne i područne (regionalne) samouprave  mjesni odbori, te Vijeće romske nacionalne manjine djeluju u okviru Općine Orehovica, tj. ne posluju preko vlastitog računa.</t>
  </si>
  <si>
    <t>U obračunskom razdoblju I-XII mjesec 2019 godine ostvareni su ukupni rashodi u iznosu 8.473.859,99 kuna, što je 96,92% ovogodišnjeg plana, ili 111,19% promatranog obračunskoga razdoblja prošle godine.</t>
  </si>
  <si>
    <t>U 2019 godini za zapošljavanje radnika na javnim radovima od strane HZZ prihodovano je 153.235,68 kn, te za stručno osposobljavanje bez zasnivanja radnog odnosa 7.704,60kn. Navedena sredstva troše se namjenski, te se sukladno potpisanim ugovorima i dostavljaju izvješća o namjenskom trošenju istih.</t>
  </si>
  <si>
    <t>Rashodi za zdravstvene i veterinarske usluge su se u 2019. godini višestruko smanjili  te iznose 63.275,00. Razlog tome je što je  Općina Orehovica u 2018. godini  provodila projekt sterilizacije pasa, te je projektom obuhvatila zbrinjavanje i sterilizaciju i liječenje večine pasa u romskom naselju. U 2019. godini takova masovna sterilizacija nije bila provedena.</t>
  </si>
  <si>
    <t>Načelnik Općine Orehovica</t>
  </si>
  <si>
    <t>Franjo Bukal</t>
  </si>
  <si>
    <t>Do promjene vrijednosti imovine i obveza došlo je i na strani povećanja i na strani smanjenja vrijednosti ili obujma imovine . Naim, u 2019. godini Općina Orehovica je na osnovu službenih podataka  o završenim postupcima likvidacije ili zatvaranja nekoliko radnji  bila primorana otpisati potraživanja u iznosu od 32.647,00 kn. Isto tako zbog dotrajalosti opreme za rad u parku i vrtu, otpisana je oprema u iznosu od 1.131,00 kn, što je i potvrdila inventurna komisija. Nadalje, u 2019. godini Općina je od države dobila nekoliko čestica čija je procijenjena vrijednost iznosila 6.262.000,00 kn. Isto tako komisija za procjenu imovine izvršila je procjenu vrijednosti zemljišta nogometnih terena u Orehovici i Podbrestu, te ih procijenila na vrijednost od 339.320,00 kn, što je i uvedeno u bilancu općine Orehovica. U bilancu je uvedena i darovana rasvjeta NK Croatia Orehovica koju je izgradnju večim dijelom sufinancirala općina, a manjim dijelom HOO (70.000,00 kn). Vrijednost rasvjete je 195.640,00 kn.</t>
  </si>
  <si>
    <t>U istom proračunskom razdoblju 2018. godine Općina je od poreza na dohodak nakon izvršenog povrata istoga prihodovala 4.667.513,00 kune, dok je u 2019 prihodovala  5.050.299,00 kn. Povrat poreza prema izvještaju FINE evidentiran je u iznosu od 162.978,00 kn. Donošenjem novog Zakona o financiranju jedinica lokalne i područne (regionalne) samouprave udio fiskalnog izravnanja uvelike je povećao ukupne porezne prihode, te omogućio Općini Orehovica lakše poslovanje i planiranje proračunskih aktivnosti i samog poslovanja općine. To je djelomično rezultiralo i povećanjem ulaganja u nabavu nefinancijske imovine u ukupnom iznosu od 4.165.364,00 kn. što je za 1.337.047,00 kn veće nego u istom razdoblju prošle godine (za 47,3%).</t>
  </si>
  <si>
    <t>Isto tako Općina Orehovica je  s naslova naplaćenih sredstava po otkupu stanova na kojima je postojalo stanarsko pravo  u ovom izvještajnom razdoblju prihodovala ukupno 29.222,22 kune, a 45% tih sredstava ili 13.150,00 kuna prihod su proračuna Općine Orehovica. Daljnje aktivnosti oko naplate istih sredstava od Općine Mala Subotica su se intenzivirale, tijekom godine su odašiljane požurnice i zahtjev za suđenje u razumnom roku, te su iskazane u obaveznim bilješkama u popisu sudskih sporova u tijeku. Spor je završio, sredstva su naplaćena početkom mjeseca veljače 2020. godine .  Sukladno članku 27.  Zakonu o prodaji stanova na kojima postoji stanarsko pravo 55% ukupno prikupljenih sredstava, što u 2019 godini ukupno iznosi 16.072,28kn,  Općina Orehovica redovno uplaćuje u državni proračun.</t>
  </si>
  <si>
    <t xml:space="preserve">Rashodi za zaposlene iznose 763.247,00 kn, što je za 13,6% manji rashod nego u istom razdoblju prošle godine. Najveći razlog tome je što komunalna redarka Općine Orehovica koristila porodiljni dopust, a kandidata koji bi zadovoljili kriterije po raspisanom natječaju na određeno vroijeme nije bilo, pa je u tom dijelu bilo manje rashoda.  Drugi razlog smanjenja rashoda za zaposlene je u tome što je Hrvatski zavod za zapošljavanje u okviru mjere javnih radova manjim  obimom odobravao zapošljavanje i sufinanciranje istih nego prošle godine. </t>
  </si>
  <si>
    <t>Prihodi ostalih proračunskih korisnika iznosili su ukupno 200.000,00 kn. Navedeni prihod je prihod udruge "Kali Sara" kojim se sufinancira izdradnja višenamjenskog sportskog igrališta u romskom naselju. I za taj dio dobiveni sredstava odaslano je izvješće o namjenskom korištenju istih.</t>
  </si>
  <si>
    <t>Stanje nepodmirenih obveza na početku godine iznosilo je 578.423,00 kuna, a na kraju obračunskog razdoblja iznosi 471.448,00 kn. 105.097,77 kuna obveze prema Hrvatskim vodama koje se tiču nenaplaćenih prihoda od naknade za uređenje voda po odaslanim uplatnicama zajedno s komunalnom naknadom,  i za tuđe prihode (legalizacija) - 15.123,12 kn. Obveze za zaposlene iznose 47.530,90, obveze za sufinanciranje dječjeg vrtića iznose 44.293,14 kn, obveze za nabavu nefinancijske imovine iznose, 213.142,51 kn, a ostali rashodi su u iznosu od 46.260,56 kn. Od svih  svih navedenih obveza obveze u iznosu od 470.248,00 kn su nedospjele obveze na kraju izvještajnog razdoblja kojima je dospijeće u 01/2020. godine. Dospjele obveze iznose1.200,00 kn, te su podmirene u siječnju 2020. godine</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</si>
</sst>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00000"/>
    <numFmt numFmtId="166" formatCode="00000000"/>
    <numFmt numFmtId="167" formatCode="00000000000"/>
    <numFmt numFmtId="168" formatCode="0000"/>
    <numFmt numFmtId="169" formatCode="000"/>
    <numFmt numFmtId="170" formatCode="0.000%"/>
    <numFmt numFmtId="171" formatCode="&quot;Da&quot;;&quot;Da&quot;;&quot;Ne&quot;"/>
    <numFmt numFmtId="172" formatCode="&quot;True&quot;;&quot;True&quot;;&quot;False&quot;"/>
    <numFmt numFmtId="173" formatCode="&quot;Uključeno&quot;;&quot;Uključeno&quot;;&quot;Isključeno&quot;"/>
    <numFmt numFmtId="174" formatCode="[$¥€-2]\ #,##0.00_);[Red]\([$€-2]\ #,##0.00\)"/>
  </numFmts>
  <fonts count="60">
    <font>
      <sz val="12"/>
      <name val="Times New Roman"/>
      <family val="1"/>
    </font>
    <font>
      <sz val="10"/>
      <name val="Arial"/>
      <family val="0"/>
    </font>
    <font>
      <sz val="13"/>
      <name val="Times New Roman"/>
      <family val="1"/>
    </font>
    <font>
      <b/>
      <sz val="13"/>
      <name val="Times New Roman"/>
      <family val="1"/>
    </font>
    <font>
      <b/>
      <sz val="15"/>
      <name val="Times New Roman"/>
      <family val="1"/>
    </font>
    <font>
      <sz val="8"/>
      <name val="Times New Roman"/>
      <family val="1"/>
    </font>
    <font>
      <sz val="9"/>
      <name val="Times New Roman"/>
      <family val="1"/>
    </font>
    <font>
      <b/>
      <sz val="12"/>
      <name val="Times New Roman"/>
      <family val="1"/>
    </font>
    <font>
      <sz val="10"/>
      <name val="Times New Roman"/>
      <family val="1"/>
    </font>
    <font>
      <b/>
      <sz val="14"/>
      <name val="Times New Roman"/>
      <family val="1"/>
    </font>
    <font>
      <b/>
      <sz val="10"/>
      <name val="Times New Roman"/>
      <family val="1"/>
    </font>
    <font>
      <sz val="11"/>
      <color indexed="8"/>
      <name val="Calibri"/>
      <family val="2"/>
    </font>
    <font>
      <sz val="11"/>
      <color indexed="9"/>
      <name val="Calibri"/>
      <family val="2"/>
    </font>
    <font>
      <sz val="11"/>
      <color indexed="17"/>
      <name val="Calibri"/>
      <family val="2"/>
    </font>
    <font>
      <u val="single"/>
      <sz val="12"/>
      <color indexed="12"/>
      <name val="Times New Roman"/>
      <family val="1"/>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2"/>
      <color indexed="20"/>
      <name val="Times New Roman"/>
      <family val="1"/>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63"/>
      <name val="Times New Roman"/>
      <family val="1"/>
    </font>
    <font>
      <sz val="12"/>
      <color indexed="10"/>
      <name val="Times New Roman"/>
      <family val="1"/>
    </font>
    <font>
      <b/>
      <u val="single"/>
      <sz val="11"/>
      <color indexed="10"/>
      <name val="Times New Roman"/>
      <family val="1"/>
    </font>
    <font>
      <u val="single"/>
      <sz val="12"/>
      <color indexed="10"/>
      <name val="Times New Roman"/>
      <family val="1"/>
    </font>
    <font>
      <sz val="10"/>
      <color indexed="63"/>
      <name val="Times New Roman"/>
      <family val="1"/>
    </font>
    <font>
      <sz val="10"/>
      <color indexed="8"/>
      <name val="Calibri"/>
      <family val="0"/>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2"/>
      <color theme="11"/>
      <name val="Times New Roman"/>
      <family val="1"/>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9"/>
      <color rgb="FF3F3F3F"/>
      <name val="Times New Roman"/>
      <family val="1"/>
    </font>
    <font>
      <sz val="12"/>
      <color rgb="FFFF0000"/>
      <name val="Times New Roman"/>
      <family val="1"/>
    </font>
    <font>
      <b/>
      <u val="single"/>
      <sz val="11"/>
      <color rgb="FFFF0000"/>
      <name val="Times New Roman"/>
      <family val="1"/>
    </font>
    <font>
      <u val="single"/>
      <sz val="12"/>
      <color rgb="FFFF0000"/>
      <name val="Times New Roman"/>
      <family val="1"/>
    </font>
    <font>
      <sz val="10"/>
      <color rgb="FF414145"/>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3F3F3F"/>
      </left>
      <right>
        <color indexed="63"/>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0" fillId="19" borderId="1" applyNumberFormat="0" applyFont="0" applyAlignment="0" applyProtection="0"/>
    <xf numFmtId="0" fontId="38" fillId="20" borderId="0" applyNumberFormat="0" applyBorder="0" applyAlignment="0" applyProtection="0"/>
    <xf numFmtId="0" fontId="39"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2" applyNumberFormat="0" applyAlignment="0" applyProtection="0"/>
    <xf numFmtId="0" fontId="41" fillId="27" borderId="3"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9" fontId="1" fillId="0" borderId="0" applyFill="0" applyBorder="0" applyAlignment="0" applyProtection="0"/>
    <xf numFmtId="9" fontId="1" fillId="0" borderId="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43" fontId="1" fillId="0" borderId="0" applyFill="0" applyBorder="0" applyAlignment="0" applyProtection="0"/>
  </cellStyleXfs>
  <cellXfs count="47">
    <xf numFmtId="0" fontId="0" fillId="0" borderId="0" xfId="0" applyAlignment="1">
      <alignment/>
    </xf>
    <xf numFmtId="0" fontId="0" fillId="0" borderId="0" xfId="0" applyFont="1" applyAlignment="1">
      <alignment horizontal="left"/>
    </xf>
    <xf numFmtId="0" fontId="3" fillId="0" borderId="0" xfId="0" applyFont="1" applyAlignment="1">
      <alignment horizontal="left" indent="8"/>
    </xf>
    <xf numFmtId="0" fontId="3" fillId="0" borderId="0" xfId="0" applyFont="1" applyAlignment="1">
      <alignment/>
    </xf>
    <xf numFmtId="0" fontId="2" fillId="0" borderId="0" xfId="0" applyFont="1" applyAlignment="1">
      <alignment horizontal="left" indent="8"/>
    </xf>
    <xf numFmtId="49" fontId="2" fillId="0" borderId="0" xfId="0" applyNumberFormat="1" applyFont="1" applyAlignment="1">
      <alignment horizontal="left" indent="8"/>
    </xf>
    <xf numFmtId="0" fontId="3"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Border="1" applyAlignment="1">
      <alignment horizontal="left"/>
    </xf>
    <xf numFmtId="0" fontId="0" fillId="0" borderId="0" xfId="0" applyBorder="1" applyAlignment="1">
      <alignment horizontal="left" wrapText="1"/>
    </xf>
    <xf numFmtId="0" fontId="0" fillId="0" borderId="0" xfId="0" applyFont="1" applyFill="1" applyAlignment="1">
      <alignment/>
    </xf>
    <xf numFmtId="0" fontId="7" fillId="0" borderId="0" xfId="0" applyFont="1" applyAlignment="1">
      <alignment/>
    </xf>
    <xf numFmtId="14" fontId="2" fillId="0" borderId="0" xfId="0" applyNumberFormat="1" applyFont="1" applyAlignment="1">
      <alignment/>
    </xf>
    <xf numFmtId="0" fontId="2" fillId="0" borderId="0" xfId="0" applyFont="1" applyAlignment="1">
      <alignment/>
    </xf>
    <xf numFmtId="49" fontId="0" fillId="0" borderId="0" xfId="0" applyNumberFormat="1" applyFont="1" applyAlignment="1">
      <alignment/>
    </xf>
    <xf numFmtId="0" fontId="7" fillId="0" borderId="0" xfId="0" applyFont="1" applyAlignment="1">
      <alignment horizontal="left" wrapText="1"/>
    </xf>
    <xf numFmtId="0" fontId="10" fillId="0" borderId="0" xfId="0" applyFont="1" applyAlignment="1">
      <alignment/>
    </xf>
    <xf numFmtId="43" fontId="8" fillId="0" borderId="0" xfId="62" applyFont="1" applyAlignment="1">
      <alignment/>
    </xf>
    <xf numFmtId="43" fontId="10" fillId="0" borderId="0" xfId="62" applyFont="1" applyAlignment="1">
      <alignment horizontal="center" wrapText="1"/>
    </xf>
    <xf numFmtId="43" fontId="8" fillId="0" borderId="0" xfId="62" applyFont="1" applyAlignment="1">
      <alignment horizontal="right"/>
    </xf>
    <xf numFmtId="9" fontId="8" fillId="0" borderId="0" xfId="62" applyNumberFormat="1" applyFont="1" applyAlignment="1">
      <alignment horizontal="right"/>
    </xf>
    <xf numFmtId="0" fontId="8" fillId="0" borderId="0" xfId="0" applyFont="1" applyAlignment="1">
      <alignment/>
    </xf>
    <xf numFmtId="0" fontId="8" fillId="0" borderId="0" xfId="0" applyFont="1" applyBorder="1" applyAlignment="1">
      <alignment horizontal="left" wrapText="1"/>
    </xf>
    <xf numFmtId="0" fontId="8" fillId="0" borderId="0" xfId="0" applyFont="1" applyAlignment="1">
      <alignment/>
    </xf>
    <xf numFmtId="0" fontId="8" fillId="0" borderId="0" xfId="0" applyFont="1" applyBorder="1" applyAlignment="1">
      <alignment/>
    </xf>
    <xf numFmtId="43" fontId="6" fillId="0" borderId="0" xfId="62" applyFont="1" applyAlignment="1">
      <alignment/>
    </xf>
    <xf numFmtId="43" fontId="55" fillId="27" borderId="10" xfId="42" applyNumberFormat="1" applyFont="1" applyBorder="1" applyAlignment="1">
      <alignment/>
    </xf>
    <xf numFmtId="170" fontId="6" fillId="0" borderId="0" xfId="51" applyNumberFormat="1" applyFont="1" applyAlignment="1">
      <alignment/>
    </xf>
    <xf numFmtId="0" fontId="56" fillId="0" borderId="11" xfId="0" applyFont="1" applyBorder="1" applyAlignment="1">
      <alignment/>
    </xf>
    <xf numFmtId="0" fontId="56" fillId="0" borderId="12" xfId="0" applyFont="1" applyBorder="1" applyAlignment="1">
      <alignment/>
    </xf>
    <xf numFmtId="0" fontId="57" fillId="0" borderId="13" xfId="0" applyFont="1" applyBorder="1" applyAlignment="1">
      <alignment/>
    </xf>
    <xf numFmtId="0" fontId="58" fillId="0" borderId="14" xfId="0" applyFont="1" applyBorder="1" applyAlignment="1">
      <alignment/>
    </xf>
    <xf numFmtId="0" fontId="57" fillId="0" borderId="15" xfId="0" applyFont="1" applyBorder="1" applyAlignment="1">
      <alignment/>
    </xf>
    <xf numFmtId="0" fontId="58" fillId="0" borderId="16" xfId="0" applyFont="1" applyBorder="1" applyAlignment="1">
      <alignment/>
    </xf>
    <xf numFmtId="0" fontId="0" fillId="0" borderId="0" xfId="0" applyAlignment="1">
      <alignment/>
    </xf>
    <xf numFmtId="0" fontId="0" fillId="0" borderId="0" xfId="0" applyBorder="1" applyAlignment="1">
      <alignment wrapText="1"/>
    </xf>
    <xf numFmtId="0" fontId="0" fillId="0" borderId="0" xfId="0" applyBorder="1" applyAlignment="1">
      <alignment/>
    </xf>
    <xf numFmtId="0" fontId="0" fillId="0" borderId="0" xfId="0" applyFont="1" applyBorder="1" applyAlignment="1">
      <alignment/>
    </xf>
    <xf numFmtId="0" fontId="0" fillId="0" borderId="0" xfId="0" applyAlignment="1">
      <alignment horizontal="left" wrapText="1"/>
    </xf>
    <xf numFmtId="0" fontId="9" fillId="0" borderId="0" xfId="0" applyFont="1" applyBorder="1" applyAlignment="1">
      <alignment horizontal="center" wrapText="1"/>
    </xf>
    <xf numFmtId="0" fontId="59" fillId="0" borderId="0" xfId="0" applyFont="1" applyAlignment="1">
      <alignment horizontal="left" vertical="center" wrapText="1"/>
    </xf>
    <xf numFmtId="0" fontId="4" fillId="0" borderId="0" xfId="0" applyFont="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stotak 2"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0525"/>
          <c:w val="0.68775"/>
          <c:h val="0.9945"/>
        </c:manualLayout>
      </c:layout>
      <c:barChart>
        <c:barDir val="col"/>
        <c:grouping val="clustered"/>
        <c:varyColors val="0"/>
        <c:ser>
          <c:idx val="0"/>
          <c:order val="0"/>
          <c:tx>
            <c:strRef>
              <c:f>List1!$B$43:$B$44</c:f>
              <c:strCache>
                <c:ptCount val="1"/>
                <c:pt idx="0">
                  <c:v>Izračun mase plaća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List1!$A$45:$A$59</c:f>
              <c:strCache>
                <c:ptCount val="15"/>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2.483.897,28 kuna, a krajem obračunskog razdoblja iznose 1.843.134,06  kuna.</c:v>
                </c:pt>
                <c:pt idx="9">
                  <c:v>Navedena stanja sredstava na početku i na kraju obračunskog razdoblja sadrže sredstva Hrvatskih voda d.d. za koje se ubire naknada za uređenje voda (10.551,93 kn), a ne iskazuje se niti u prihodima, niti u rashodima proračuna.</c:v>
                </c:pt>
                <c:pt idx="10">
                  <c:v>Stanje nepodmirenih obveza na početku godine iznosilo je 578.423,00 kuna, a na kraju obračunskog razdoblja iznosi 471.448,00 kn. 105.097,77 kuna obveze prema Hrvatskim vodama koje se tiču nenaplaćenih prihoda od naknade za uređenje voda po odaslanim uplat</c:v>
                </c:pt>
                <c:pt idx="11">
                  <c:v>Rashodi za zdravstvene i veterinarske usluge su se u 2019. godini višestruko smanjili  te iznose 63.275,00. Razlog tome je što je  Općina Orehovica u 2018. godini  provodila projekt sterilizacije pasa, te je projektom obuhvatila zbrinjavanje i sterilizaci</c:v>
                </c:pt>
                <c:pt idx="12">
                  <c:v>Do promjene vrijednosti imovine i obveza došlo je i na strani povećanja i na strani smanjenja vrijednosti ili obujma imovine . Naim, u 2019. godini Općina Orehovica je na osnovu službenih podataka  o završenim postupcima likvidacije ili zatvaranja nekolik</c:v>
                </c:pt>
                <c:pt idx="13">
                  <c:v>Tijekom izvještajnog razdoblja općina nije imala prihode od vlastite djelatnosti, jer nema ustrojenu takvu djelatnost. Općina nije davala nikakve zajmove. </c:v>
                </c:pt>
                <c:pt idx="14">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List1!$B$45:$B$59</c:f>
              <c:numCache>
                <c:ptCount val="15"/>
                <c:pt idx="4">
                  <c:v>0</c:v>
                </c:pt>
                <c:pt idx="5">
                  <c:v>0.2</c:v>
                </c:pt>
              </c:numCache>
            </c:numRef>
          </c:val>
        </c:ser>
        <c:ser>
          <c:idx val="1"/>
          <c:order val="1"/>
          <c:tx>
            <c:strRef>
              <c:f>List1!$C$43:$C$43</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List1!$A$45:$A$59</c:f>
              <c:strCache>
                <c:ptCount val="15"/>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2.483.897,28 kuna, a krajem obračunskog razdoblja iznose 1.843.134,06  kuna.</c:v>
                </c:pt>
                <c:pt idx="9">
                  <c:v>Navedena stanja sredstava na početku i na kraju obračunskog razdoblja sadrže sredstva Hrvatskih voda d.d. za koje se ubire naknada za uređenje voda (10.551,93 kn), a ne iskazuje se niti u prihodima, niti u rashodima proračuna.</c:v>
                </c:pt>
                <c:pt idx="10">
                  <c:v>Stanje nepodmirenih obveza na početku godine iznosilo je 578.423,00 kuna, a na kraju obračunskog razdoblja iznosi 471.448,00 kn. 105.097,77 kuna obveze prema Hrvatskim vodama koje se tiču nenaplaćenih prihoda od naknade za uređenje voda po odaslanim uplat</c:v>
                </c:pt>
                <c:pt idx="11">
                  <c:v>Rashodi za zdravstvene i veterinarske usluge su se u 2019. godini višestruko smanjili  te iznose 63.275,00. Razlog tome je što je  Općina Orehovica u 2018. godini  provodila projekt sterilizacije pasa, te je projektom obuhvatila zbrinjavanje i sterilizaci</c:v>
                </c:pt>
                <c:pt idx="12">
                  <c:v>Do promjene vrijednosti imovine i obveza došlo je i na strani povećanja i na strani smanjenja vrijednosti ili obujma imovine . Naim, u 2019. godini Općina Orehovica je na osnovu službenih podataka  o završenim postupcima likvidacije ili zatvaranja nekolik</c:v>
                </c:pt>
                <c:pt idx="13">
                  <c:v>Tijekom izvještajnog razdoblja općina nije imala prihode od vlastite djelatnosti, jer nema ustrojenu takvu djelatnost. Općina nije davala nikakve zajmove. </c:v>
                </c:pt>
                <c:pt idx="14">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List1!$C$53:$C$59</c:f>
              <c:numCache>
                <c:ptCount val="7"/>
              </c:numCache>
            </c:numRef>
          </c:val>
        </c:ser>
        <c:ser>
          <c:idx val="2"/>
          <c:order val="2"/>
          <c:tx>
            <c:strRef>
              <c:f>List1!$D$43:$D$44</c:f>
              <c:strCache>
                <c:ptCount val="1"/>
                <c:pt idx="0">
                  <c:v>Izračun mase plaća  Izvršenje proračuna 2017. godina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List1!$A$45:$A$59</c:f>
              <c:strCache>
                <c:ptCount val="15"/>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2.483.897,28 kuna, a krajem obračunskog razdoblja iznose 1.843.134,06  kuna.</c:v>
                </c:pt>
                <c:pt idx="9">
                  <c:v>Navedena stanja sredstava na početku i na kraju obračunskog razdoblja sadrže sredstva Hrvatskih voda d.d. za koje se ubire naknada za uređenje voda (10.551,93 kn), a ne iskazuje se niti u prihodima, niti u rashodima proračuna.</c:v>
                </c:pt>
                <c:pt idx="10">
                  <c:v>Stanje nepodmirenih obveza na početku godine iznosilo je 578.423,00 kuna, a na kraju obračunskog razdoblja iznosi 471.448,00 kn. 105.097,77 kuna obveze prema Hrvatskim vodama koje se tiču nenaplaćenih prihoda od naknade za uređenje voda po odaslanim uplat</c:v>
                </c:pt>
                <c:pt idx="11">
                  <c:v>Rashodi za zdravstvene i veterinarske usluge su se u 2019. godini višestruko smanjili  te iznose 63.275,00. Razlog tome je što je  Općina Orehovica u 2018. godini  provodila projekt sterilizacije pasa, te je projektom obuhvatila zbrinjavanje i sterilizaci</c:v>
                </c:pt>
                <c:pt idx="12">
                  <c:v>Do promjene vrijednosti imovine i obveza došlo je i na strani povećanja i na strani smanjenja vrijednosti ili obujma imovine . Naim, u 2019. godini Općina Orehovica je na osnovu službenih podataka  o završenim postupcima likvidacije ili zatvaranja nekolik</c:v>
                </c:pt>
                <c:pt idx="13">
                  <c:v>Tijekom izvještajnog razdoblja općina nije imala prihode od vlastite djelatnosti, jer nema ustrojenu takvu djelatnost. Općina nije davala nikakve zajmove. </c:v>
                </c:pt>
                <c:pt idx="14">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List1!$D$45:$D$59</c:f>
              <c:numCache>
                <c:ptCount val="15"/>
                <c:pt idx="0">
                  <c:v>5723097</c:v>
                </c:pt>
                <c:pt idx="1">
                  <c:v>2689422</c:v>
                </c:pt>
                <c:pt idx="2">
                  <c:v>0</c:v>
                </c:pt>
                <c:pt idx="3">
                  <c:v>0</c:v>
                </c:pt>
                <c:pt idx="4">
                  <c:v>3033675</c:v>
                </c:pt>
                <c:pt idx="5">
                  <c:v>606735</c:v>
                </c:pt>
                <c:pt idx="6">
                  <c:v>382258.89</c:v>
                </c:pt>
                <c:pt idx="7">
                  <c:v>0.1260052213898984</c:v>
                </c:pt>
              </c:numCache>
            </c:numRef>
          </c:val>
        </c:ser>
        <c:ser>
          <c:idx val="3"/>
          <c:order val="3"/>
          <c:tx>
            <c:strRef>
              <c:f>List1!$E$43:$E$44</c:f>
              <c:strCache>
                <c:ptCount val="1"/>
                <c:pt idx="0">
                  <c:v>Izračun mase plaća  Izvršenje proračuna 2018 godina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List1!$A$45:$A$59</c:f>
              <c:strCache>
                <c:ptCount val="15"/>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2.483.897,28 kuna, a krajem obračunskog razdoblja iznose 1.843.134,06  kuna.</c:v>
                </c:pt>
                <c:pt idx="9">
                  <c:v>Navedena stanja sredstava na početku i na kraju obračunskog razdoblja sadrže sredstva Hrvatskih voda d.d. za koje se ubire naknada za uređenje voda (10.551,93 kn), a ne iskazuje se niti u prihodima, niti u rashodima proračuna.</c:v>
                </c:pt>
                <c:pt idx="10">
                  <c:v>Stanje nepodmirenih obveza na početku godine iznosilo je 578.423,00 kuna, a na kraju obračunskog razdoblja iznosi 471.448,00 kn. 105.097,77 kuna obveze prema Hrvatskim vodama koje se tiču nenaplaćenih prihoda od naknade za uređenje voda po odaslanim uplat</c:v>
                </c:pt>
                <c:pt idx="11">
                  <c:v>Rashodi za zdravstvene i veterinarske usluge su se u 2019. godini višestruko smanjili  te iznose 63.275,00. Razlog tome je što je  Općina Orehovica u 2018. godini  provodila projekt sterilizacije pasa, te je projektom obuhvatila zbrinjavanje i sterilizaci</c:v>
                </c:pt>
                <c:pt idx="12">
                  <c:v>Do promjene vrijednosti imovine i obveza došlo je i na strani povećanja i na strani smanjenja vrijednosti ili obujma imovine . Naim, u 2019. godini Općina Orehovica je na osnovu službenih podataka  o završenim postupcima likvidacije ili zatvaranja nekolik</c:v>
                </c:pt>
                <c:pt idx="13">
                  <c:v>Tijekom izvještajnog razdoblja općina nije imala prihode od vlastite djelatnosti, jer nema ustrojenu takvu djelatnost. Općina nije davala nikakve zajmove. </c:v>
                </c:pt>
                <c:pt idx="14">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List1!$E$45:$E$59</c:f>
              <c:numCache>
                <c:ptCount val="15"/>
                <c:pt idx="0">
                  <c:v>7964259</c:v>
                </c:pt>
                <c:pt idx="1">
                  <c:v>1870202</c:v>
                </c:pt>
                <c:pt idx="2">
                  <c:v>0</c:v>
                </c:pt>
                <c:pt idx="3">
                  <c:v>0</c:v>
                </c:pt>
                <c:pt idx="4">
                  <c:v>6094057</c:v>
                </c:pt>
                <c:pt idx="5">
                  <c:v>1218811.4000000001</c:v>
                </c:pt>
                <c:pt idx="6">
                  <c:v>533167</c:v>
                </c:pt>
                <c:pt idx="7">
                  <c:v>0.0874896641104604</c:v>
                </c:pt>
              </c:numCache>
            </c:numRef>
          </c:val>
        </c:ser>
        <c:ser>
          <c:idx val="4"/>
          <c:order val="4"/>
          <c:tx>
            <c:strRef>
              <c:f>List1!$F$43:$F$44</c:f>
              <c:strCache>
                <c:ptCount val="1"/>
                <c:pt idx="0">
                  <c:v>Izračun mase plaća  Izvršenje proračuna 2019 godina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List1!$A$45:$A$59</c:f>
              <c:strCache>
                <c:ptCount val="15"/>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2.483.897,28 kuna, a krajem obračunskog razdoblja iznose 1.843.134,06  kuna.</c:v>
                </c:pt>
                <c:pt idx="9">
                  <c:v>Navedena stanja sredstava na početku i na kraju obračunskog razdoblja sadrže sredstva Hrvatskih voda d.d. za koje se ubire naknada za uređenje voda (10.551,93 kn), a ne iskazuje se niti u prihodima, niti u rashodima proračuna.</c:v>
                </c:pt>
                <c:pt idx="10">
                  <c:v>Stanje nepodmirenih obveza na početku godine iznosilo je 578.423,00 kuna, a na kraju obračunskog razdoblja iznosi 471.448,00 kn. 105.097,77 kuna obveze prema Hrvatskim vodama koje se tiču nenaplaćenih prihoda od naknade za uređenje voda po odaslanim uplat</c:v>
                </c:pt>
                <c:pt idx="11">
                  <c:v>Rashodi za zdravstvene i veterinarske usluge su se u 2019. godini višestruko smanjili  te iznose 63.275,00. Razlog tome je što je  Općina Orehovica u 2018. godini  provodila projekt sterilizacije pasa, te je projektom obuhvatila zbrinjavanje i sterilizaci</c:v>
                </c:pt>
                <c:pt idx="12">
                  <c:v>Do promjene vrijednosti imovine i obveza došlo je i na strani povećanja i na strani smanjenja vrijednosti ili obujma imovine . Naim, u 2019. godini Općina Orehovica je na osnovu službenih podataka  o završenim postupcima likvidacije ili zatvaranja nekolik</c:v>
                </c:pt>
                <c:pt idx="13">
                  <c:v>Tijekom izvještajnog razdoblja općina nije imala prihode od vlastite djelatnosti, jer nema ustrojenu takvu djelatnost. Općina nije davala nikakve zajmove. </c:v>
                </c:pt>
                <c:pt idx="14">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List1!$F$45:$F$59</c:f>
              <c:numCache>
                <c:ptCount val="15"/>
                <c:pt idx="0">
                  <c:v>7903312.57</c:v>
                </c:pt>
                <c:pt idx="1">
                  <c:v>1318625</c:v>
                </c:pt>
                <c:pt idx="2">
                  <c:v>0</c:v>
                </c:pt>
                <c:pt idx="3">
                  <c:v>0</c:v>
                </c:pt>
                <c:pt idx="4">
                  <c:v>6584687.57</c:v>
                </c:pt>
                <c:pt idx="5">
                  <c:v>1316937.5140000002</c:v>
                </c:pt>
                <c:pt idx="6">
                  <c:v>610011.32</c:v>
                </c:pt>
                <c:pt idx="7">
                  <c:v>0.09264089047735942</c:v>
                </c:pt>
              </c:numCache>
            </c:numRef>
          </c:val>
        </c:ser>
        <c:axId val="19893868"/>
        <c:axId val="44827085"/>
      </c:barChart>
      <c:catAx>
        <c:axId val="198938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827085"/>
        <c:crosses val="autoZero"/>
        <c:auto val="1"/>
        <c:lblOffset val="100"/>
        <c:tickLblSkip val="1"/>
        <c:noMultiLvlLbl val="0"/>
      </c:catAx>
      <c:valAx>
        <c:axId val="448270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93868"/>
        <c:crossesAt val="1"/>
        <c:crossBetween val="between"/>
        <c:dispUnits/>
      </c:valAx>
      <c:spPr>
        <a:solidFill>
          <a:srgbClr val="FFFFFF"/>
        </a:solidFill>
        <a:ln w="3175">
          <a:noFill/>
        </a:ln>
      </c:spPr>
    </c:plotArea>
    <c:legend>
      <c:legendPos val="r"/>
      <c:layout>
        <c:manualLayout>
          <c:xMode val="edge"/>
          <c:yMode val="edge"/>
          <c:x val="0.67225"/>
          <c:y val="0.3795"/>
          <c:w val="0.318"/>
          <c:h val="0.1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6"/>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Chart 1"/>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H61"/>
  <sheetViews>
    <sheetView tabSelected="1" zoomScale="150" zoomScaleNormal="150" workbookViewId="0" topLeftCell="A49">
      <selection activeCell="A55" sqref="A55:F55"/>
    </sheetView>
  </sheetViews>
  <sheetFormatPr defaultColWidth="9.00390625" defaultRowHeight="15.75"/>
  <cols>
    <col min="1" max="1" width="17.125" style="0" customWidth="1"/>
    <col min="2" max="2" width="16.375" style="0" customWidth="1"/>
    <col min="3" max="3" width="11.875" style="0" customWidth="1"/>
    <col min="4" max="4" width="11.75390625" style="0" customWidth="1"/>
    <col min="5" max="5" width="12.00390625" style="0" customWidth="1"/>
    <col min="6" max="6" width="11.625" style="0" customWidth="1"/>
    <col min="7" max="7" width="8.00390625" style="0" customWidth="1"/>
    <col min="8" max="8" width="8.75390625" style="0" customWidth="1"/>
  </cols>
  <sheetData>
    <row r="2" ht="49.5" customHeight="1"/>
    <row r="3" ht="15.75" customHeight="1"/>
    <row r="4" ht="15.75" customHeight="1"/>
    <row r="5" ht="15.75" customHeight="1"/>
    <row r="8" ht="9" customHeight="1"/>
    <row r="9" spans="1:2" ht="15.75">
      <c r="A9" s="1" t="s">
        <v>0</v>
      </c>
      <c r="B9" s="11" t="s">
        <v>36</v>
      </c>
    </row>
    <row r="10" spans="1:2" ht="15.75">
      <c r="A10" s="1" t="s">
        <v>1</v>
      </c>
      <c r="B10" s="11" t="s">
        <v>37</v>
      </c>
    </row>
    <row r="11" ht="16.5">
      <c r="A11" s="15" t="s">
        <v>38</v>
      </c>
    </row>
    <row r="12" ht="6.75" customHeight="1">
      <c r="A12" s="2"/>
    </row>
    <row r="13" spans="1:7" ht="36.75" customHeight="1">
      <c r="A13" s="3" t="s">
        <v>2</v>
      </c>
      <c r="B13" s="10" t="s">
        <v>7</v>
      </c>
      <c r="C13" s="10"/>
      <c r="D13" s="10"/>
      <c r="E13" s="10"/>
      <c r="F13" s="10"/>
      <c r="G13" s="7"/>
    </row>
    <row r="14" ht="16.5">
      <c r="C14" s="16" t="s">
        <v>39</v>
      </c>
    </row>
    <row r="15" ht="4.5" customHeight="1">
      <c r="C15" s="5"/>
    </row>
    <row r="16" ht="13.5" customHeight="1">
      <c r="B16" s="4" t="s">
        <v>3</v>
      </c>
    </row>
    <row r="17" ht="10.5" customHeight="1">
      <c r="B17" s="4"/>
    </row>
    <row r="18" spans="1:6" s="9" customFormat="1" ht="20.25" customHeight="1">
      <c r="A18" s="18" t="s">
        <v>10</v>
      </c>
      <c r="B18" s="17" t="s">
        <v>15</v>
      </c>
      <c r="D18" s="14" t="s">
        <v>14</v>
      </c>
      <c r="E18" s="9">
        <v>0</v>
      </c>
      <c r="F18" s="9" t="s">
        <v>23</v>
      </c>
    </row>
    <row r="19" spans="1:5" s="9" customFormat="1" ht="32.25" thickBot="1">
      <c r="A19" s="18" t="s">
        <v>16</v>
      </c>
      <c r="B19" s="17" t="s">
        <v>17</v>
      </c>
      <c r="D19" s="14" t="s">
        <v>12</v>
      </c>
      <c r="E19" s="9">
        <v>22.23</v>
      </c>
    </row>
    <row r="20" spans="1:6" s="9" customFormat="1" ht="20.25" customHeight="1">
      <c r="A20" s="18" t="s">
        <v>9</v>
      </c>
      <c r="B20" s="17" t="s">
        <v>18</v>
      </c>
      <c r="D20" s="33" t="s">
        <v>20</v>
      </c>
      <c r="E20" s="34"/>
      <c r="F20" s="31"/>
    </row>
    <row r="21" spans="1:6" s="9" customFormat="1" ht="20.25" customHeight="1" thickBot="1">
      <c r="A21" s="18" t="s">
        <v>11</v>
      </c>
      <c r="B21" s="17">
        <v>9967784113</v>
      </c>
      <c r="D21" s="35" t="s">
        <v>21</v>
      </c>
      <c r="E21" s="36"/>
      <c r="F21" s="32"/>
    </row>
    <row r="22" spans="1:2" s="9" customFormat="1" ht="20.25" customHeight="1">
      <c r="A22" s="18" t="s">
        <v>8</v>
      </c>
      <c r="B22" s="17" t="s">
        <v>19</v>
      </c>
    </row>
    <row r="23" spans="1:2" s="9" customFormat="1" ht="20.25" customHeight="1">
      <c r="A23" s="18" t="s">
        <v>13</v>
      </c>
      <c r="B23" s="17" t="s">
        <v>22</v>
      </c>
    </row>
    <row r="24" spans="1:2" ht="36.75" customHeight="1">
      <c r="A24" s="44" t="s">
        <v>4</v>
      </c>
      <c r="B24" s="44"/>
    </row>
    <row r="25" ht="2.25" customHeight="1">
      <c r="A25" s="6"/>
    </row>
    <row r="26" ht="2.25" customHeight="1">
      <c r="A26" s="6"/>
    </row>
    <row r="27" spans="1:8" s="7" customFormat="1" ht="60.75" customHeight="1">
      <c r="A27" s="45" t="s">
        <v>42</v>
      </c>
      <c r="B27" s="45"/>
      <c r="C27" s="45"/>
      <c r="D27" s="45"/>
      <c r="E27" s="45"/>
      <c r="F27" s="45"/>
      <c r="G27" s="38"/>
      <c r="H27" s="38"/>
    </row>
    <row r="28" spans="1:8" s="7" customFormat="1" ht="136.5" customHeight="1">
      <c r="A28" s="45" t="s">
        <v>57</v>
      </c>
      <c r="B28" s="45"/>
      <c r="C28" s="45"/>
      <c r="D28" s="45"/>
      <c r="E28" s="45"/>
      <c r="F28" s="45"/>
      <c r="G28" s="39"/>
      <c r="H28" s="39"/>
    </row>
    <row r="29" spans="1:8" s="7" customFormat="1" ht="48.75" customHeight="1">
      <c r="A29" s="45" t="s">
        <v>45</v>
      </c>
      <c r="B29" s="45"/>
      <c r="C29" s="45"/>
      <c r="D29" s="45"/>
      <c r="E29" s="45"/>
      <c r="F29" s="45"/>
      <c r="G29" s="39"/>
      <c r="H29" s="39"/>
    </row>
    <row r="30" spans="1:8" s="7" customFormat="1" ht="183" customHeight="1">
      <c r="A30" s="45" t="s">
        <v>46</v>
      </c>
      <c r="B30" s="45"/>
      <c r="C30" s="45"/>
      <c r="D30" s="45"/>
      <c r="E30" s="45"/>
      <c r="F30" s="45"/>
      <c r="G30" s="39"/>
      <c r="H30" s="39"/>
    </row>
    <row r="31" spans="1:8" s="7" customFormat="1" ht="58.5" customHeight="1">
      <c r="A31" s="45" t="s">
        <v>60</v>
      </c>
      <c r="B31" s="45"/>
      <c r="C31" s="45"/>
      <c r="D31" s="45"/>
      <c r="E31" s="45"/>
      <c r="F31" s="45"/>
      <c r="G31" s="39"/>
      <c r="H31" s="39"/>
    </row>
    <row r="32" spans="1:8" s="7" customFormat="1" ht="76.5" customHeight="1">
      <c r="A32" s="45" t="s">
        <v>47</v>
      </c>
      <c r="B32" s="45"/>
      <c r="C32" s="45"/>
      <c r="D32" s="45"/>
      <c r="E32" s="45"/>
      <c r="F32" s="45"/>
      <c r="G32" s="39"/>
      <c r="H32" s="39"/>
    </row>
    <row r="33" spans="1:8" s="7" customFormat="1" ht="176.25" customHeight="1">
      <c r="A33" s="41" t="s">
        <v>48</v>
      </c>
      <c r="B33" s="41"/>
      <c r="C33" s="41"/>
      <c r="D33" s="41"/>
      <c r="E33" s="41"/>
      <c r="F33" s="41"/>
      <c r="G33" s="37"/>
      <c r="H33" s="37"/>
    </row>
    <row r="34" spans="1:8" s="7" customFormat="1" ht="77.25" customHeight="1">
      <c r="A34" s="45" t="s">
        <v>49</v>
      </c>
      <c r="B34" s="45"/>
      <c r="C34" s="45"/>
      <c r="D34" s="45"/>
      <c r="E34" s="45"/>
      <c r="F34" s="45"/>
      <c r="G34" s="39"/>
      <c r="H34" s="39"/>
    </row>
    <row r="35" spans="1:8" s="7" customFormat="1" ht="72.75" customHeight="1">
      <c r="A35" s="46" t="s">
        <v>50</v>
      </c>
      <c r="B35" s="46"/>
      <c r="C35" s="46"/>
      <c r="D35" s="46"/>
      <c r="E35" s="46"/>
      <c r="F35" s="46"/>
      <c r="G35" s="40"/>
      <c r="H35" s="40"/>
    </row>
    <row r="36" spans="1:8" s="7" customFormat="1" ht="66.75" customHeight="1">
      <c r="A36" s="46" t="s">
        <v>52</v>
      </c>
      <c r="B36" s="46"/>
      <c r="C36" s="46"/>
      <c r="D36" s="46"/>
      <c r="E36" s="46"/>
      <c r="F36" s="46"/>
      <c r="G36" s="40"/>
      <c r="H36" s="40"/>
    </row>
    <row r="37" spans="1:8" s="9" customFormat="1" ht="23.25" customHeight="1">
      <c r="A37" s="45" t="s">
        <v>34</v>
      </c>
      <c r="B37" s="45"/>
      <c r="C37" s="45"/>
      <c r="D37" s="45"/>
      <c r="E37" s="45"/>
      <c r="F37" s="45"/>
      <c r="G37" s="39"/>
      <c r="H37" s="39"/>
    </row>
    <row r="38" spans="1:8" s="8" customFormat="1" ht="143.25" customHeight="1">
      <c r="A38" s="45" t="s">
        <v>58</v>
      </c>
      <c r="B38" s="45"/>
      <c r="C38" s="45"/>
      <c r="D38" s="45"/>
      <c r="E38" s="45"/>
      <c r="F38" s="45"/>
      <c r="G38" s="39"/>
      <c r="H38" s="39"/>
    </row>
    <row r="39" spans="1:8" s="8" customFormat="1" ht="33" customHeight="1">
      <c r="A39" s="42" t="s">
        <v>5</v>
      </c>
      <c r="B39" s="42"/>
      <c r="C39" s="12"/>
      <c r="D39" s="12"/>
      <c r="E39" s="12"/>
      <c r="F39" s="12"/>
      <c r="G39" s="12"/>
      <c r="H39" s="12"/>
    </row>
    <row r="40" spans="1:8" s="8" customFormat="1" ht="58.5" customHeight="1">
      <c r="A40" s="45" t="s">
        <v>51</v>
      </c>
      <c r="B40" s="45"/>
      <c r="C40" s="45"/>
      <c r="D40" s="45"/>
      <c r="E40" s="45"/>
      <c r="F40" s="45"/>
      <c r="G40" s="40"/>
      <c r="H40" s="40"/>
    </row>
    <row r="41" spans="1:8" s="10" customFormat="1" ht="98.25" customHeight="1">
      <c r="A41" s="45" t="s">
        <v>59</v>
      </c>
      <c r="B41" s="45"/>
      <c r="C41" s="45"/>
      <c r="D41" s="45"/>
      <c r="E41" s="45"/>
      <c r="F41" s="45"/>
      <c r="G41" s="39"/>
      <c r="H41" s="39"/>
    </row>
    <row r="42" spans="1:8" s="10" customFormat="1" ht="21" customHeight="1">
      <c r="A42" s="12"/>
      <c r="B42" s="12"/>
      <c r="C42" s="12"/>
      <c r="D42" s="12"/>
      <c r="E42" s="12"/>
      <c r="F42" s="12"/>
      <c r="G42" s="12"/>
      <c r="H42" s="12"/>
    </row>
    <row r="43" spans="1:8" s="26" customFormat="1" ht="21" customHeight="1">
      <c r="A43" s="19" t="s">
        <v>32</v>
      </c>
      <c r="B43" s="24"/>
      <c r="C43" s="24"/>
      <c r="D43" s="20"/>
      <c r="E43" s="20"/>
      <c r="F43" s="25"/>
      <c r="G43" s="25"/>
      <c r="H43" s="25"/>
    </row>
    <row r="44" spans="1:8" s="26" customFormat="1" ht="50.25" customHeight="1">
      <c r="A44" s="24"/>
      <c r="B44" s="24"/>
      <c r="C44" s="21" t="s">
        <v>24</v>
      </c>
      <c r="D44" s="21" t="s">
        <v>25</v>
      </c>
      <c r="E44" s="21" t="s">
        <v>41</v>
      </c>
      <c r="F44" s="21" t="s">
        <v>40</v>
      </c>
      <c r="G44" s="25"/>
      <c r="H44" s="25"/>
    </row>
    <row r="45" spans="1:8" s="26" customFormat="1" ht="50.25" customHeight="1">
      <c r="A45" s="43" t="s">
        <v>26</v>
      </c>
      <c r="B45" s="43"/>
      <c r="C45" s="28">
        <v>4866886.17</v>
      </c>
      <c r="D45" s="28">
        <v>5723097</v>
      </c>
      <c r="E45" s="28">
        <v>7964259</v>
      </c>
      <c r="F45" s="28">
        <v>7903312.57</v>
      </c>
      <c r="G45" s="25"/>
      <c r="H45" s="25"/>
    </row>
    <row r="46" spans="1:8" s="26" customFormat="1" ht="12.75">
      <c r="A46" s="43" t="s">
        <v>27</v>
      </c>
      <c r="B46" s="43"/>
      <c r="C46" s="28">
        <v>1682707.64</v>
      </c>
      <c r="D46" s="28">
        <v>2689422</v>
      </c>
      <c r="E46" s="28">
        <v>1870202</v>
      </c>
      <c r="F46" s="28">
        <v>1318625</v>
      </c>
      <c r="G46" s="25"/>
      <c r="H46" s="25"/>
    </row>
    <row r="47" spans="1:8" s="26" customFormat="1" ht="33.75" customHeight="1">
      <c r="A47" s="43" t="s">
        <v>28</v>
      </c>
      <c r="B47" s="43"/>
      <c r="C47" s="28">
        <v>0</v>
      </c>
      <c r="D47" s="28">
        <v>0</v>
      </c>
      <c r="E47" s="28">
        <v>0</v>
      </c>
      <c r="F47" s="28">
        <v>0</v>
      </c>
      <c r="G47" s="25"/>
      <c r="H47" s="25"/>
    </row>
    <row r="48" spans="1:8" s="26" customFormat="1" ht="39" customHeight="1">
      <c r="A48" s="43" t="s">
        <v>29</v>
      </c>
      <c r="B48" s="43"/>
      <c r="C48" s="28">
        <v>0</v>
      </c>
      <c r="D48" s="28">
        <v>0</v>
      </c>
      <c r="E48" s="28">
        <v>0</v>
      </c>
      <c r="F48" s="28">
        <v>0</v>
      </c>
      <c r="G48" s="25"/>
      <c r="H48" s="25"/>
    </row>
    <row r="49" spans="1:8" s="26" customFormat="1" ht="12.75">
      <c r="A49" s="27"/>
      <c r="B49" s="22" t="s">
        <v>30</v>
      </c>
      <c r="C49" s="28">
        <f>C45-C46-C48</f>
        <v>3184178.5300000003</v>
      </c>
      <c r="D49" s="28">
        <f>D45-D46-D48</f>
        <v>3033675</v>
      </c>
      <c r="E49" s="28">
        <f>E45-E46-E48</f>
        <v>6094057</v>
      </c>
      <c r="F49" s="28">
        <f>F45-F46-F48</f>
        <v>6584687.57</v>
      </c>
      <c r="G49" s="25"/>
      <c r="H49" s="25"/>
    </row>
    <row r="50" spans="1:8" s="26" customFormat="1" ht="12.75">
      <c r="A50" s="24"/>
      <c r="B50" s="23">
        <v>0.2</v>
      </c>
      <c r="C50" s="28">
        <f>C49*20%</f>
        <v>636835.7060000001</v>
      </c>
      <c r="D50" s="28">
        <f>D49*20%</f>
        <v>606735</v>
      </c>
      <c r="E50" s="28">
        <f>E49*20%</f>
        <v>1218811.4000000001</v>
      </c>
      <c r="F50" s="28">
        <f>F49*20%</f>
        <v>1316937.5140000002</v>
      </c>
      <c r="G50" s="25"/>
      <c r="H50" s="25"/>
    </row>
    <row r="51" spans="1:8" s="26" customFormat="1" ht="12.75">
      <c r="A51" s="24" t="s">
        <v>33</v>
      </c>
      <c r="B51" s="24"/>
      <c r="C51" s="29">
        <v>382258.89</v>
      </c>
      <c r="D51" s="29">
        <v>382258.89</v>
      </c>
      <c r="E51" s="29">
        <v>533167</v>
      </c>
      <c r="F51" s="29">
        <v>610011.32</v>
      </c>
      <c r="G51" s="25"/>
      <c r="H51" s="25"/>
    </row>
    <row r="52" spans="1:8" s="26" customFormat="1" ht="12.75">
      <c r="A52" s="24" t="s">
        <v>31</v>
      </c>
      <c r="B52" s="24"/>
      <c r="C52" s="30">
        <f>C51/C49</f>
        <v>0.12004945275477377</v>
      </c>
      <c r="D52" s="30">
        <f>D51/D49</f>
        <v>0.1260052213898984</v>
      </c>
      <c r="E52" s="30">
        <f>E51/E49</f>
        <v>0.0874896641104604</v>
      </c>
      <c r="F52" s="30">
        <f>F51/F49</f>
        <v>0.09264089047735942</v>
      </c>
      <c r="G52" s="25"/>
      <c r="H52" s="25"/>
    </row>
    <row r="53" spans="1:8" s="10" customFormat="1" ht="42.75" customHeight="1">
      <c r="A53" s="45" t="s">
        <v>43</v>
      </c>
      <c r="B53" s="45"/>
      <c r="C53" s="45"/>
      <c r="D53" s="45"/>
      <c r="E53" s="45"/>
      <c r="F53" s="45"/>
      <c r="G53" s="39"/>
      <c r="H53" s="39"/>
    </row>
    <row r="54" spans="1:8" s="10" customFormat="1" ht="49.5" customHeight="1">
      <c r="A54" s="46" t="s">
        <v>44</v>
      </c>
      <c r="B54" s="46"/>
      <c r="C54" s="46"/>
      <c r="D54" s="46"/>
      <c r="E54" s="46"/>
      <c r="F54" s="46"/>
      <c r="G54" s="40"/>
      <c r="H54" s="40"/>
    </row>
    <row r="55" spans="1:8" s="13" customFormat="1" ht="157.5" customHeight="1">
      <c r="A55" s="45" t="s">
        <v>61</v>
      </c>
      <c r="B55" s="45"/>
      <c r="C55" s="45"/>
      <c r="D55" s="45"/>
      <c r="E55" s="45"/>
      <c r="F55" s="45"/>
      <c r="G55" s="39"/>
      <c r="H55" s="39"/>
    </row>
    <row r="56" spans="1:8" s="13" customFormat="1" ht="73.5" customHeight="1">
      <c r="A56" s="45" t="s">
        <v>53</v>
      </c>
      <c r="B56" s="45"/>
      <c r="C56" s="45"/>
      <c r="D56" s="45"/>
      <c r="E56" s="45"/>
      <c r="F56" s="45"/>
      <c r="G56" s="39"/>
      <c r="H56" s="39"/>
    </row>
    <row r="57" spans="1:8" s="9" customFormat="1" ht="175.5" customHeight="1">
      <c r="A57" s="41" t="s">
        <v>56</v>
      </c>
      <c r="B57" s="41"/>
      <c r="C57" s="41"/>
      <c r="D57" s="41"/>
      <c r="E57" s="41"/>
      <c r="F57" s="41"/>
      <c r="G57" s="37"/>
      <c r="H57" s="37"/>
    </row>
    <row r="58" spans="1:8" s="9" customFormat="1" ht="34.5" customHeight="1">
      <c r="A58" s="46" t="s">
        <v>35</v>
      </c>
      <c r="B58" s="46"/>
      <c r="C58" s="46"/>
      <c r="D58" s="46"/>
      <c r="E58" s="46"/>
      <c r="F58" s="46"/>
      <c r="G58" s="40"/>
      <c r="H58" s="40"/>
    </row>
    <row r="59" spans="1:8" s="9" customFormat="1" ht="54.75" customHeight="1">
      <c r="A59" s="41" t="s">
        <v>6</v>
      </c>
      <c r="B59" s="41"/>
      <c r="C59" s="41"/>
      <c r="D59" s="41"/>
      <c r="E59" s="41"/>
      <c r="F59" s="41"/>
      <c r="G59" s="37"/>
      <c r="H59" s="37"/>
    </row>
    <row r="60" ht="15.75">
      <c r="D60" t="s">
        <v>54</v>
      </c>
    </row>
    <row r="61" ht="15.75">
      <c r="D61" t="s">
        <v>55</v>
      </c>
    </row>
  </sheetData>
  <sheetProtection selectLockedCells="1" selectUnlockedCells="1"/>
  <mergeCells count="27">
    <mergeCell ref="A58:F58"/>
    <mergeCell ref="A56:F56"/>
    <mergeCell ref="A57:F57"/>
    <mergeCell ref="A47:B47"/>
    <mergeCell ref="A31:F31"/>
    <mergeCell ref="A40:F40"/>
    <mergeCell ref="A41:F41"/>
    <mergeCell ref="A53:F53"/>
    <mergeCell ref="A54:F54"/>
    <mergeCell ref="A48:B48"/>
    <mergeCell ref="A55:F55"/>
    <mergeCell ref="A33:F33"/>
    <mergeCell ref="A34:F34"/>
    <mergeCell ref="A35:F35"/>
    <mergeCell ref="A36:F36"/>
    <mergeCell ref="A37:F37"/>
    <mergeCell ref="A38:F38"/>
    <mergeCell ref="A59:F59"/>
    <mergeCell ref="A39:B39"/>
    <mergeCell ref="A45:B45"/>
    <mergeCell ref="A46:B46"/>
    <mergeCell ref="A24:B24"/>
    <mergeCell ref="A27:F27"/>
    <mergeCell ref="A28:F28"/>
    <mergeCell ref="A29:F29"/>
    <mergeCell ref="A30:F30"/>
    <mergeCell ref="A32:F32"/>
  </mergeCells>
  <printOptions/>
  <pageMargins left="0.7086614173228347" right="0.3937007874015748" top="0.7480314960629921" bottom="0.43307086614173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Renata</cp:lastModifiedBy>
  <cp:lastPrinted>2020-02-13T11:07:12Z</cp:lastPrinted>
  <dcterms:created xsi:type="dcterms:W3CDTF">2011-04-11T10:19:53Z</dcterms:created>
  <dcterms:modified xsi:type="dcterms:W3CDTF">2020-02-13T11:51:14Z</dcterms:modified>
  <cp:category/>
  <cp:version/>
  <cp:contentType/>
  <cp:contentStatus/>
</cp:coreProperties>
</file>